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LISTOPAD" sheetId="12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8" i="12" l="1"/>
  <c r="H8" i="12"/>
  <c r="H48" i="12" l="1"/>
  <c r="H46" i="12"/>
  <c r="H52" i="12" l="1"/>
  <c r="H40" i="12" l="1"/>
  <c r="H38" i="12"/>
  <c r="H54" i="12" l="1"/>
  <c r="H50" i="12"/>
  <c r="H44" i="12"/>
  <c r="H42" i="12"/>
  <c r="H36" i="12"/>
  <c r="H34" i="12"/>
  <c r="H32" i="12"/>
  <c r="H28" i="12"/>
  <c r="H25" i="12"/>
  <c r="H15" i="12"/>
  <c r="H10" i="12"/>
  <c r="H55" i="12" l="1"/>
</calcChain>
</file>

<file path=xl/sharedStrings.xml><?xml version="1.0" encoding="utf-8"?>
<sst xmlns="http://schemas.openxmlformats.org/spreadsheetml/2006/main" count="133" uniqueCount="77">
  <si>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</si>
  <si>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</si>
  <si>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</si>
  <si>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</si>
  <si>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</si>
  <si>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Pag</t>
  </si>
  <si>
    <t>Zagreb</t>
  </si>
  <si>
    <t>DV Paški mališani</t>
  </si>
  <si>
    <t>OŠ Jurja Dalmatinca Pag</t>
  </si>
  <si>
    <t>Naziv primatelja (naziv pravne osobe/ime i prezime fizičke osobe)</t>
  </si>
  <si>
    <t>Zadar</t>
  </si>
  <si>
    <t>Lorenco d.o.o.</t>
  </si>
  <si>
    <t xml:space="preserve">Antonio tours </t>
  </si>
  <si>
    <t>Vlašići</t>
  </si>
  <si>
    <t>00639593688</t>
  </si>
  <si>
    <t>HEP - Opskrba d.o.o.</t>
  </si>
  <si>
    <t>63073332379</t>
  </si>
  <si>
    <t>Financijska agencija</t>
  </si>
  <si>
    <t>Zadarska županija</t>
  </si>
  <si>
    <t>MZOŠ</t>
  </si>
  <si>
    <t>Grad Pag</t>
  </si>
  <si>
    <t>Državni proračun</t>
  </si>
  <si>
    <t>85821130368</t>
  </si>
  <si>
    <t>32389 (računalne usluge)</t>
  </si>
  <si>
    <t>32111 (službena putovanja)</t>
  </si>
  <si>
    <t>32224 (materijal i sirovine - namirnice)</t>
  </si>
  <si>
    <t>31111 (plaće za redovan rad)</t>
  </si>
  <si>
    <t>31321 (doprinosi za OZO)</t>
  </si>
  <si>
    <t>32353 (prijevoz učenika osnovnih škola)</t>
  </si>
  <si>
    <t>32231 (električna energija)</t>
  </si>
  <si>
    <t>Naknada zbog nezapošlj.inv.o.</t>
  </si>
  <si>
    <t>32955 (pristojbe i naknade)</t>
  </si>
  <si>
    <t>32121 (naknade za prijevoz na posao i s posla)</t>
  </si>
  <si>
    <t>Objava informacija o trošenju proračunskih sredstava OŠ Jurja Dalmatinca Pag u periodu:</t>
  </si>
  <si>
    <t>Ukupno DV Paški mališani:</t>
  </si>
  <si>
    <t>Ukupno Službena putovanja:</t>
  </si>
  <si>
    <t>Ukupno Antonio tours :</t>
  </si>
  <si>
    <t>Ukupno Financijska agencija :</t>
  </si>
  <si>
    <t>Ukupno HEP - Opskrba d.o.o.</t>
  </si>
  <si>
    <r>
      <t>32999 (</t>
    </r>
    <r>
      <rPr>
        <sz val="10"/>
        <color theme="1"/>
        <rFont val="Calibri"/>
        <family val="2"/>
        <charset val="238"/>
        <scheme val="minor"/>
      </rPr>
      <t>ostali nespomenuti rashodi poslovanja</t>
    </r>
    <r>
      <rPr>
        <sz val="11"/>
        <color theme="1"/>
        <rFont val="Calibri"/>
        <family val="2"/>
        <charset val="238"/>
        <scheme val="minor"/>
      </rPr>
      <t>)</t>
    </r>
  </si>
  <si>
    <t>Ukupno Državni proračun:</t>
  </si>
  <si>
    <t>Zading doo</t>
  </si>
  <si>
    <t>BO na teret HZZO-a</t>
  </si>
  <si>
    <t>Ljekarne Farmapharm</t>
  </si>
  <si>
    <t>Ljekarne Farmapharm :</t>
  </si>
  <si>
    <t>35069563228</t>
  </si>
  <si>
    <r>
      <t xml:space="preserve">Plaća  - </t>
    </r>
    <r>
      <rPr>
        <sz val="8"/>
        <color theme="1"/>
        <rFont val="Calibri"/>
        <family val="2"/>
        <charset val="238"/>
        <scheme val="minor"/>
      </rPr>
      <t>pomoćnici u nastavi</t>
    </r>
  </si>
  <si>
    <r>
      <t>OZO  -</t>
    </r>
    <r>
      <rPr>
        <sz val="8"/>
        <color theme="1"/>
        <rFont val="Calibri"/>
        <family val="2"/>
        <charset val="238"/>
        <scheme val="minor"/>
      </rPr>
      <t>pomoćnici u nastavi</t>
    </r>
  </si>
  <si>
    <t xml:space="preserve">Prijevoz </t>
  </si>
  <si>
    <t>Plaća  - produženi boravak</t>
  </si>
  <si>
    <t>OZO  - produženi boravak</t>
  </si>
  <si>
    <t xml:space="preserve">Plaća </t>
  </si>
  <si>
    <t xml:space="preserve">OZO </t>
  </si>
  <si>
    <t xml:space="preserve">Mat. prava </t>
  </si>
  <si>
    <t>Ukupno Lorenco doo:</t>
  </si>
  <si>
    <t>Ukupno SALOMA FORTE vl. Nataša mardešić:</t>
  </si>
  <si>
    <t>Zavod za jav. Zdr. Zadar</t>
  </si>
  <si>
    <t>Ukupno Zavod za jav. Zdr. Zadar:</t>
  </si>
  <si>
    <t>Ukupno J.B. Katarina Oguić:</t>
  </si>
  <si>
    <t>ZADAR</t>
  </si>
  <si>
    <t>LISTOPAD  2024.g.</t>
  </si>
  <si>
    <t>Ukupno za LISTOPAD :</t>
  </si>
  <si>
    <t>Željko Borčić (put do PŠ)</t>
  </si>
  <si>
    <t>Tomislav Škunca (put do PŠ)</t>
  </si>
  <si>
    <t>32361 (n zdravstvene i vet.usluge )</t>
  </si>
  <si>
    <t>Gradska knjižnica</t>
  </si>
  <si>
    <t>Samostalna djelatnost "PELC"</t>
  </si>
  <si>
    <t>Virje</t>
  </si>
  <si>
    <t>Ukupno Samostalna djelatnost "PELC":</t>
  </si>
  <si>
    <t>ugovor o djelu - čipkarska</t>
  </si>
  <si>
    <t>Hercegova trgovina</t>
  </si>
  <si>
    <t>Ukupno Hercegova trgovina:</t>
  </si>
  <si>
    <t>Ukupno ugovor o djelu:</t>
  </si>
  <si>
    <t>Koncepting, obrt za pos.savjet.</t>
  </si>
  <si>
    <t>Ukupno Plaća 9-2024 Pomoćnici u nastavi:</t>
  </si>
  <si>
    <t>Ukupno Plaća  Produženi boravak:</t>
  </si>
  <si>
    <t>Ukupno Plaća  MZOŠ: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</si>
</sst>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rgb="FF5F636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1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9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2" fontId="5" fillId="2" borderId="24" xfId="0" applyNumberFormat="1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center"/>
    </xf>
    <xf numFmtId="2" fontId="5" fillId="2" borderId="2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Fill="1" applyBorder="1" applyAlignment="1">
      <alignment horizontal="right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Fill="1" applyBorder="1" applyAlignment="1"/>
    <xf numFmtId="2" fontId="0" fillId="0" borderId="3" xfId="0" applyNumberFormat="1" applyFill="1" applyBorder="1" applyAlignment="1"/>
    <xf numFmtId="0" fontId="0" fillId="0" borderId="1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6" fillId="2" borderId="2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2" fontId="6" fillId="2" borderId="29" xfId="0" applyNumberFormat="1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2" fontId="6" fillId="2" borderId="30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/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40" workbookViewId="0">
      <selection activeCell="Q19" sqref="Q19"/>
    </sheetView>
  </sheetViews>
  <sheetFormatPr defaultRowHeight="15" x14ac:dyDescent="0.25"/>
  <cols>
    <col min="9" max="9" width="5.85546875" customWidth="1"/>
    <col min="11" max="11" width="14.7109375" customWidth="1"/>
    <col min="15" max="15" width="13" customWidth="1"/>
    <col min="17" max="17" width="18.85546875" bestFit="1" customWidth="1"/>
  </cols>
  <sheetData>
    <row r="1" spans="1:15" ht="21" x14ac:dyDescent="0.3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customHeight="1" x14ac:dyDescent="0.25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customHeight="1" x14ac:dyDescent="0.25">
      <c r="A4" s="25" t="s">
        <v>9</v>
      </c>
      <c r="B4" s="26"/>
      <c r="C4" s="27"/>
      <c r="D4" s="34" t="s">
        <v>0</v>
      </c>
      <c r="E4" s="35"/>
      <c r="F4" s="35" t="s">
        <v>1</v>
      </c>
      <c r="G4" s="35"/>
      <c r="H4" s="35" t="s">
        <v>2</v>
      </c>
      <c r="I4" s="35"/>
      <c r="J4" s="93" t="s">
        <v>3</v>
      </c>
      <c r="K4" s="94"/>
      <c r="L4" s="40" t="s">
        <v>4</v>
      </c>
      <c r="M4" s="40"/>
      <c r="N4" s="40"/>
      <c r="O4" s="41"/>
    </row>
    <row r="5" spans="1:15" x14ac:dyDescent="0.25">
      <c r="A5" s="28"/>
      <c r="B5" s="29"/>
      <c r="C5" s="30"/>
      <c r="D5" s="36"/>
      <c r="E5" s="37"/>
      <c r="F5" s="37"/>
      <c r="G5" s="37"/>
      <c r="H5" s="37"/>
      <c r="I5" s="37"/>
      <c r="J5" s="95"/>
      <c r="K5" s="96"/>
      <c r="L5" s="42"/>
      <c r="M5" s="42"/>
      <c r="N5" s="42"/>
      <c r="O5" s="43"/>
    </row>
    <row r="6" spans="1:15" ht="15.75" thickBot="1" x14ac:dyDescent="0.3">
      <c r="A6" s="31"/>
      <c r="B6" s="32"/>
      <c r="C6" s="33"/>
      <c r="D6" s="38"/>
      <c r="E6" s="39"/>
      <c r="F6" s="39"/>
      <c r="G6" s="39"/>
      <c r="H6" s="39"/>
      <c r="I6" s="39"/>
      <c r="J6" s="97"/>
      <c r="K6" s="98"/>
      <c r="L6" s="44"/>
      <c r="M6" s="44"/>
      <c r="N6" s="44"/>
      <c r="O6" s="45"/>
    </row>
    <row r="7" spans="1:15" ht="15" customHeight="1" x14ac:dyDescent="0.25">
      <c r="A7" s="7" t="s">
        <v>12</v>
      </c>
      <c r="B7" s="8"/>
      <c r="C7" s="9"/>
      <c r="D7" s="54" t="s">
        <v>14</v>
      </c>
      <c r="E7" s="55"/>
      <c r="F7" s="10" t="s">
        <v>13</v>
      </c>
      <c r="G7" s="11"/>
      <c r="H7" s="57">
        <v>6606.08</v>
      </c>
      <c r="I7" s="58"/>
      <c r="J7" s="10" t="s">
        <v>18</v>
      </c>
      <c r="K7" s="11"/>
      <c r="L7" s="13" t="s">
        <v>28</v>
      </c>
      <c r="M7" s="14"/>
      <c r="N7" s="14"/>
      <c r="O7" s="15"/>
    </row>
    <row r="8" spans="1:15" ht="15" customHeight="1" x14ac:dyDescent="0.25">
      <c r="A8" s="16" t="s">
        <v>36</v>
      </c>
      <c r="B8" s="17"/>
      <c r="C8" s="17"/>
      <c r="D8" s="17"/>
      <c r="E8" s="17"/>
      <c r="F8" s="17"/>
      <c r="G8" s="18"/>
      <c r="H8" s="49">
        <f>H7</f>
        <v>6606.08</v>
      </c>
      <c r="I8" s="50"/>
      <c r="J8" s="50"/>
      <c r="K8" s="50"/>
      <c r="L8" s="50"/>
      <c r="M8" s="50"/>
      <c r="N8" s="50"/>
      <c r="O8" s="51"/>
    </row>
    <row r="9" spans="1:15" ht="15" customHeight="1" x14ac:dyDescent="0.25">
      <c r="A9" s="46" t="s">
        <v>15</v>
      </c>
      <c r="B9" s="47"/>
      <c r="C9" s="47"/>
      <c r="D9" s="54" t="s">
        <v>16</v>
      </c>
      <c r="E9" s="55"/>
      <c r="F9" s="10" t="s">
        <v>6</v>
      </c>
      <c r="G9" s="11"/>
      <c r="H9" s="52">
        <v>181.57</v>
      </c>
      <c r="I9" s="53"/>
      <c r="J9" s="10" t="s">
        <v>18</v>
      </c>
      <c r="K9" s="11"/>
      <c r="L9" s="13" t="s">
        <v>29</v>
      </c>
      <c r="M9" s="14"/>
      <c r="N9" s="14"/>
      <c r="O9" s="15"/>
    </row>
    <row r="10" spans="1:15" ht="15" customHeight="1" x14ac:dyDescent="0.25">
      <c r="A10" s="16" t="s">
        <v>38</v>
      </c>
      <c r="B10" s="17"/>
      <c r="C10" s="17"/>
      <c r="D10" s="17"/>
      <c r="E10" s="17"/>
      <c r="F10" s="17"/>
      <c r="G10" s="18"/>
      <c r="H10" s="49">
        <f>H9</f>
        <v>181.57</v>
      </c>
      <c r="I10" s="50"/>
      <c r="J10" s="50"/>
      <c r="K10" s="50"/>
      <c r="L10" s="50"/>
      <c r="M10" s="50"/>
      <c r="N10" s="50"/>
      <c r="O10" s="51"/>
    </row>
    <row r="11" spans="1:15" ht="15" customHeight="1" x14ac:dyDescent="0.25">
      <c r="A11" s="7" t="s">
        <v>46</v>
      </c>
      <c r="B11" s="8"/>
      <c r="C11" s="9"/>
      <c r="D11" s="54"/>
      <c r="E11" s="55"/>
      <c r="F11" s="10"/>
      <c r="G11" s="11"/>
      <c r="H11" s="52">
        <v>2424</v>
      </c>
      <c r="I11" s="53"/>
      <c r="J11" s="10" t="s">
        <v>18</v>
      </c>
      <c r="K11" s="11"/>
      <c r="L11" s="13" t="s">
        <v>26</v>
      </c>
      <c r="M11" s="14"/>
      <c r="N11" s="14"/>
      <c r="O11" s="15"/>
    </row>
    <row r="12" spans="1:15" ht="15" customHeight="1" x14ac:dyDescent="0.25">
      <c r="A12" s="7" t="s">
        <v>47</v>
      </c>
      <c r="B12" s="8"/>
      <c r="C12" s="9"/>
      <c r="D12" s="54"/>
      <c r="E12" s="55"/>
      <c r="F12" s="10"/>
      <c r="G12" s="11"/>
      <c r="H12" s="52">
        <v>399.96</v>
      </c>
      <c r="I12" s="53"/>
      <c r="J12" s="10" t="s">
        <v>18</v>
      </c>
      <c r="K12" s="11"/>
      <c r="L12" s="13" t="s">
        <v>27</v>
      </c>
      <c r="M12" s="14"/>
      <c r="N12" s="14"/>
      <c r="O12" s="15"/>
    </row>
    <row r="13" spans="1:15" ht="15" customHeight="1" x14ac:dyDescent="0.25">
      <c r="A13" s="7" t="s">
        <v>53</v>
      </c>
      <c r="B13" s="8"/>
      <c r="C13" s="9"/>
      <c r="D13" s="10"/>
      <c r="E13" s="11"/>
      <c r="F13" s="10"/>
      <c r="G13" s="11"/>
      <c r="H13" s="52">
        <v>0</v>
      </c>
      <c r="I13" s="53"/>
      <c r="J13" s="10" t="s">
        <v>18</v>
      </c>
      <c r="K13" s="11"/>
      <c r="L13" s="13" t="s">
        <v>26</v>
      </c>
      <c r="M13" s="14"/>
      <c r="N13" s="14"/>
      <c r="O13" s="15"/>
    </row>
    <row r="14" spans="1:15" ht="15" customHeight="1" x14ac:dyDescent="0.25">
      <c r="A14" s="7" t="s">
        <v>48</v>
      </c>
      <c r="B14" s="8"/>
      <c r="C14" s="9"/>
      <c r="D14" s="10"/>
      <c r="E14" s="11"/>
      <c r="F14" s="10"/>
      <c r="G14" s="11"/>
      <c r="H14" s="52">
        <v>330.12</v>
      </c>
      <c r="I14" s="53"/>
      <c r="J14" s="10" t="s">
        <v>18</v>
      </c>
      <c r="K14" s="11"/>
      <c r="L14" s="13" t="s">
        <v>26</v>
      </c>
      <c r="M14" s="14"/>
      <c r="N14" s="14"/>
      <c r="O14" s="15"/>
    </row>
    <row r="15" spans="1:15" ht="15" customHeight="1" x14ac:dyDescent="0.25">
      <c r="A15" s="16" t="s">
        <v>74</v>
      </c>
      <c r="B15" s="17"/>
      <c r="C15" s="17"/>
      <c r="D15" s="17"/>
      <c r="E15" s="17"/>
      <c r="F15" s="17"/>
      <c r="G15" s="18"/>
      <c r="H15" s="49">
        <f>H12+H11+H14+H13</f>
        <v>3154.08</v>
      </c>
      <c r="I15" s="50"/>
      <c r="J15" s="50"/>
      <c r="K15" s="50"/>
      <c r="L15" s="50"/>
      <c r="M15" s="50"/>
      <c r="N15" s="50"/>
      <c r="O15" s="51"/>
    </row>
    <row r="16" spans="1:15" ht="15" customHeight="1" x14ac:dyDescent="0.25">
      <c r="A16" s="7" t="s">
        <v>49</v>
      </c>
      <c r="B16" s="8"/>
      <c r="C16" s="9"/>
      <c r="D16" s="54"/>
      <c r="E16" s="55"/>
      <c r="F16" s="10"/>
      <c r="G16" s="11"/>
      <c r="H16" s="52">
        <v>2595.11</v>
      </c>
      <c r="I16" s="53"/>
      <c r="J16" s="91" t="s">
        <v>20</v>
      </c>
      <c r="K16" s="92"/>
      <c r="L16" s="13" t="s">
        <v>26</v>
      </c>
      <c r="M16" s="14"/>
      <c r="N16" s="14"/>
      <c r="O16" s="15"/>
    </row>
    <row r="17" spans="1:15" ht="15" customHeight="1" x14ac:dyDescent="0.25">
      <c r="A17" s="7" t="s">
        <v>50</v>
      </c>
      <c r="B17" s="8"/>
      <c r="C17" s="9"/>
      <c r="D17" s="54"/>
      <c r="E17" s="55"/>
      <c r="F17" s="10"/>
      <c r="G17" s="11"/>
      <c r="H17" s="52">
        <v>425.12</v>
      </c>
      <c r="I17" s="53"/>
      <c r="J17" s="91" t="s">
        <v>20</v>
      </c>
      <c r="K17" s="92"/>
      <c r="L17" s="13" t="s">
        <v>27</v>
      </c>
      <c r="M17" s="14"/>
      <c r="N17" s="14"/>
      <c r="O17" s="15"/>
    </row>
    <row r="18" spans="1:15" ht="15" customHeight="1" x14ac:dyDescent="0.25">
      <c r="A18" s="16" t="s">
        <v>75</v>
      </c>
      <c r="B18" s="17"/>
      <c r="C18" s="17"/>
      <c r="D18" s="17"/>
      <c r="E18" s="17"/>
      <c r="F18" s="17"/>
      <c r="G18" s="18"/>
      <c r="H18" s="49">
        <f>H17+H16</f>
        <v>3020.23</v>
      </c>
      <c r="I18" s="50"/>
      <c r="J18" s="50"/>
      <c r="K18" s="50"/>
      <c r="L18" s="50"/>
      <c r="M18" s="50"/>
      <c r="N18" s="50"/>
      <c r="O18" s="51"/>
    </row>
    <row r="19" spans="1:15" ht="15" customHeight="1" x14ac:dyDescent="0.25">
      <c r="A19" s="7" t="s">
        <v>51</v>
      </c>
      <c r="B19" s="8"/>
      <c r="C19" s="9"/>
      <c r="D19" s="54"/>
      <c r="E19" s="55"/>
      <c r="F19" s="10"/>
      <c r="G19" s="11"/>
      <c r="H19" s="52">
        <v>76158.12</v>
      </c>
      <c r="I19" s="53"/>
      <c r="J19" s="91" t="s">
        <v>19</v>
      </c>
      <c r="K19" s="92"/>
      <c r="L19" s="13" t="s">
        <v>26</v>
      </c>
      <c r="M19" s="14"/>
      <c r="N19" s="14"/>
      <c r="O19" s="15"/>
    </row>
    <row r="20" spans="1:15" ht="15" customHeight="1" x14ac:dyDescent="0.25">
      <c r="A20" s="7" t="s">
        <v>52</v>
      </c>
      <c r="B20" s="8"/>
      <c r="C20" s="9"/>
      <c r="D20" s="54"/>
      <c r="E20" s="55"/>
      <c r="F20" s="10"/>
      <c r="G20" s="11"/>
      <c r="H20" s="52">
        <v>12566.09</v>
      </c>
      <c r="I20" s="53"/>
      <c r="J20" s="91" t="s">
        <v>19</v>
      </c>
      <c r="K20" s="92"/>
      <c r="L20" s="13" t="s">
        <v>27</v>
      </c>
      <c r="M20" s="14"/>
      <c r="N20" s="14"/>
      <c r="O20" s="15"/>
    </row>
    <row r="21" spans="1:15" ht="15" customHeight="1" x14ac:dyDescent="0.25">
      <c r="A21" s="7" t="s">
        <v>48</v>
      </c>
      <c r="B21" s="8"/>
      <c r="C21" s="9"/>
      <c r="D21" s="54"/>
      <c r="E21" s="55"/>
      <c r="F21" s="10"/>
      <c r="G21" s="11"/>
      <c r="H21" s="52">
        <v>2590.91</v>
      </c>
      <c r="I21" s="53"/>
      <c r="J21" s="91" t="s">
        <v>19</v>
      </c>
      <c r="K21" s="92"/>
      <c r="L21" s="62" t="s">
        <v>32</v>
      </c>
      <c r="M21" s="63"/>
      <c r="N21" s="63"/>
      <c r="O21" s="64"/>
    </row>
    <row r="22" spans="1:15" ht="15" customHeight="1" x14ac:dyDescent="0.25">
      <c r="A22" s="7" t="s">
        <v>30</v>
      </c>
      <c r="B22" s="8"/>
      <c r="C22" s="9"/>
      <c r="D22" s="10"/>
      <c r="E22" s="11"/>
      <c r="F22" s="10"/>
      <c r="G22" s="11"/>
      <c r="H22" s="52">
        <v>336</v>
      </c>
      <c r="I22" s="53"/>
      <c r="J22" s="10" t="s">
        <v>19</v>
      </c>
      <c r="K22" s="11"/>
      <c r="L22" s="13" t="s">
        <v>31</v>
      </c>
      <c r="M22" s="14"/>
      <c r="N22" s="14"/>
      <c r="O22" s="15"/>
    </row>
    <row r="23" spans="1:15" ht="15" customHeight="1" x14ac:dyDescent="0.25">
      <c r="A23" s="7" t="s">
        <v>53</v>
      </c>
      <c r="B23" s="8"/>
      <c r="C23" s="9"/>
      <c r="D23" s="10"/>
      <c r="E23" s="11"/>
      <c r="F23" s="10"/>
      <c r="G23" s="11"/>
      <c r="H23" s="52">
        <v>2896.04</v>
      </c>
      <c r="I23" s="53"/>
      <c r="J23" s="10" t="s">
        <v>19</v>
      </c>
      <c r="K23" s="11"/>
      <c r="L23" s="13" t="s">
        <v>26</v>
      </c>
      <c r="M23" s="14"/>
      <c r="N23" s="14"/>
      <c r="O23" s="15"/>
    </row>
    <row r="24" spans="1:15" ht="15" customHeight="1" x14ac:dyDescent="0.25">
      <c r="A24" s="7" t="s">
        <v>42</v>
      </c>
      <c r="B24" s="8"/>
      <c r="C24" s="9"/>
      <c r="D24" s="10"/>
      <c r="E24" s="11"/>
      <c r="F24" s="10"/>
      <c r="G24" s="11"/>
      <c r="H24" s="52"/>
      <c r="I24" s="53"/>
      <c r="J24" s="10" t="s">
        <v>19</v>
      </c>
      <c r="K24" s="11"/>
      <c r="L24" s="13" t="s">
        <v>26</v>
      </c>
      <c r="M24" s="14"/>
      <c r="N24" s="14"/>
      <c r="O24" s="15"/>
    </row>
    <row r="25" spans="1:15" ht="15" customHeight="1" x14ac:dyDescent="0.25">
      <c r="A25" s="16" t="s">
        <v>76</v>
      </c>
      <c r="B25" s="17"/>
      <c r="C25" s="17"/>
      <c r="D25" s="17"/>
      <c r="E25" s="17"/>
      <c r="F25" s="17"/>
      <c r="G25" s="18"/>
      <c r="H25" s="49">
        <f>H20+H21+H22+H19+H24+H23</f>
        <v>94547.159999999989</v>
      </c>
      <c r="I25" s="50"/>
      <c r="J25" s="50"/>
      <c r="K25" s="50"/>
      <c r="L25" s="50"/>
      <c r="M25" s="50"/>
      <c r="N25" s="50"/>
      <c r="O25" s="51"/>
    </row>
    <row r="26" spans="1:15" ht="15" customHeight="1" x14ac:dyDescent="0.25">
      <c r="A26" s="7" t="s">
        <v>62</v>
      </c>
      <c r="B26" s="8"/>
      <c r="C26" s="9"/>
      <c r="D26" s="54"/>
      <c r="E26" s="55"/>
      <c r="F26" s="10"/>
      <c r="G26" s="11"/>
      <c r="H26" s="57">
        <v>17.600000000000001</v>
      </c>
      <c r="I26" s="58"/>
      <c r="J26" s="10" t="s">
        <v>8</v>
      </c>
      <c r="K26" s="11"/>
      <c r="L26" s="13" t="s">
        <v>24</v>
      </c>
      <c r="M26" s="14"/>
      <c r="N26" s="14"/>
      <c r="O26" s="15"/>
    </row>
    <row r="27" spans="1:15" ht="15" customHeight="1" x14ac:dyDescent="0.25">
      <c r="A27" s="7" t="s">
        <v>63</v>
      </c>
      <c r="B27" s="8"/>
      <c r="C27" s="9"/>
      <c r="D27" s="54"/>
      <c r="E27" s="55"/>
      <c r="F27" s="10"/>
      <c r="G27" s="11"/>
      <c r="H27" s="57">
        <v>18.25</v>
      </c>
      <c r="I27" s="58"/>
      <c r="J27" s="10" t="s">
        <v>8</v>
      </c>
      <c r="K27" s="11"/>
      <c r="L27" s="13" t="s">
        <v>24</v>
      </c>
      <c r="M27" s="14"/>
      <c r="N27" s="14"/>
      <c r="O27" s="15"/>
    </row>
    <row r="28" spans="1:15" x14ac:dyDescent="0.25">
      <c r="A28" s="16" t="s">
        <v>35</v>
      </c>
      <c r="B28" s="17"/>
      <c r="C28" s="17"/>
      <c r="D28" s="17"/>
      <c r="E28" s="17"/>
      <c r="F28" s="17"/>
      <c r="G28" s="18"/>
      <c r="H28" s="49">
        <f>SUM(H26:H27)</f>
        <v>35.85</v>
      </c>
      <c r="I28" s="50"/>
      <c r="J28" s="50"/>
      <c r="K28" s="50"/>
      <c r="L28" s="50"/>
      <c r="M28" s="50"/>
      <c r="N28" s="50"/>
      <c r="O28" s="51"/>
    </row>
    <row r="29" spans="1:15" ht="15" customHeight="1" x14ac:dyDescent="0.25">
      <c r="A29" s="73" t="s">
        <v>11</v>
      </c>
      <c r="B29" s="74"/>
      <c r="C29" s="75"/>
      <c r="D29" s="69">
        <v>39577450127</v>
      </c>
      <c r="E29" s="70"/>
      <c r="F29" s="65" t="s">
        <v>5</v>
      </c>
      <c r="G29" s="66"/>
      <c r="H29" s="52">
        <v>88.21</v>
      </c>
      <c r="I29" s="53"/>
      <c r="J29" s="10" t="s">
        <v>18</v>
      </c>
      <c r="K29" s="11"/>
      <c r="L29" s="13" t="s">
        <v>39</v>
      </c>
      <c r="M29" s="14"/>
      <c r="N29" s="14"/>
      <c r="O29" s="15"/>
    </row>
    <row r="30" spans="1:15" ht="15" customHeight="1" x14ac:dyDescent="0.25">
      <c r="A30" s="76"/>
      <c r="B30" s="77"/>
      <c r="C30" s="78"/>
      <c r="D30" s="71"/>
      <c r="E30" s="72"/>
      <c r="F30" s="67"/>
      <c r="G30" s="68"/>
      <c r="H30" s="52">
        <v>332.11</v>
      </c>
      <c r="I30" s="53"/>
      <c r="J30" s="10" t="s">
        <v>8</v>
      </c>
      <c r="K30" s="11"/>
      <c r="L30" s="13" t="s">
        <v>39</v>
      </c>
      <c r="M30" s="14"/>
      <c r="N30" s="14"/>
      <c r="O30" s="15"/>
    </row>
    <row r="31" spans="1:15" ht="15" customHeight="1" x14ac:dyDescent="0.25">
      <c r="A31" s="76"/>
      <c r="B31" s="77"/>
      <c r="C31" s="78"/>
      <c r="D31" s="71"/>
      <c r="E31" s="72"/>
      <c r="F31" s="67"/>
      <c r="G31" s="68"/>
      <c r="H31" s="52">
        <v>4834.7</v>
      </c>
      <c r="I31" s="53"/>
      <c r="J31" s="79" t="s">
        <v>19</v>
      </c>
      <c r="K31" s="80"/>
      <c r="L31" s="3" t="s">
        <v>25</v>
      </c>
      <c r="M31" s="4"/>
      <c r="N31" s="5"/>
      <c r="O31" s="6"/>
    </row>
    <row r="32" spans="1:15" ht="15" customHeight="1" x14ac:dyDescent="0.25">
      <c r="A32" s="16" t="s">
        <v>54</v>
      </c>
      <c r="B32" s="17"/>
      <c r="C32" s="17"/>
      <c r="D32" s="17"/>
      <c r="E32" s="17"/>
      <c r="F32" s="17"/>
      <c r="G32" s="18"/>
      <c r="H32" s="49">
        <f>SUM(H29:H31)</f>
        <v>5255.0199999999995</v>
      </c>
      <c r="I32" s="50"/>
      <c r="J32" s="50"/>
      <c r="K32" s="50"/>
      <c r="L32" s="50"/>
      <c r="M32" s="50"/>
      <c r="N32" s="50"/>
      <c r="O32" s="51"/>
    </row>
    <row r="33" spans="1:17" ht="15" customHeight="1" x14ac:dyDescent="0.25">
      <c r="A33" s="46" t="s">
        <v>17</v>
      </c>
      <c r="B33" s="47"/>
      <c r="C33" s="47"/>
      <c r="D33" s="54" t="s">
        <v>22</v>
      </c>
      <c r="E33" s="55"/>
      <c r="F33" s="10" t="s">
        <v>6</v>
      </c>
      <c r="G33" s="11"/>
      <c r="H33" s="90">
        <v>1.66</v>
      </c>
      <c r="I33" s="90"/>
      <c r="J33" s="10" t="s">
        <v>18</v>
      </c>
      <c r="K33" s="11"/>
      <c r="L33" s="13" t="s">
        <v>23</v>
      </c>
      <c r="M33" s="14"/>
      <c r="N33" s="14"/>
      <c r="O33" s="15"/>
    </row>
    <row r="34" spans="1:17" ht="15" customHeight="1" x14ac:dyDescent="0.25">
      <c r="A34" s="16" t="s">
        <v>37</v>
      </c>
      <c r="B34" s="17"/>
      <c r="C34" s="17"/>
      <c r="D34" s="17"/>
      <c r="E34" s="17"/>
      <c r="F34" s="17"/>
      <c r="G34" s="18"/>
      <c r="H34" s="49">
        <f>H33</f>
        <v>1.66</v>
      </c>
      <c r="I34" s="50"/>
      <c r="J34" s="50"/>
      <c r="K34" s="50"/>
      <c r="L34" s="50"/>
      <c r="M34" s="50"/>
      <c r="N34" s="50"/>
      <c r="O34" s="51"/>
    </row>
    <row r="35" spans="1:17" x14ac:dyDescent="0.25">
      <c r="A35" s="81" t="s">
        <v>21</v>
      </c>
      <c r="B35" s="82"/>
      <c r="C35" s="83"/>
      <c r="D35" s="54"/>
      <c r="E35" s="55"/>
      <c r="F35" s="10" t="s">
        <v>6</v>
      </c>
      <c r="G35" s="11"/>
      <c r="H35" s="52">
        <v>46.45</v>
      </c>
      <c r="I35" s="53"/>
      <c r="J35" s="10" t="s">
        <v>8</v>
      </c>
      <c r="K35" s="11"/>
      <c r="L35" s="13" t="s">
        <v>39</v>
      </c>
      <c r="M35" s="14"/>
      <c r="N35" s="14"/>
      <c r="O35" s="15"/>
    </row>
    <row r="36" spans="1:17" x14ac:dyDescent="0.25">
      <c r="A36" s="16" t="s">
        <v>40</v>
      </c>
      <c r="B36" s="17"/>
      <c r="C36" s="17"/>
      <c r="D36" s="17"/>
      <c r="E36" s="17"/>
      <c r="F36" s="17"/>
      <c r="G36" s="18"/>
      <c r="H36" s="49">
        <f>H35</f>
        <v>46.45</v>
      </c>
      <c r="I36" s="50"/>
      <c r="J36" s="50"/>
      <c r="K36" s="50"/>
      <c r="L36" s="50"/>
      <c r="M36" s="50"/>
      <c r="N36" s="50"/>
      <c r="O36" s="51"/>
    </row>
    <row r="37" spans="1:17" ht="15" customHeight="1" x14ac:dyDescent="0.25">
      <c r="A37" s="59" t="s">
        <v>43</v>
      </c>
      <c r="B37" s="60"/>
      <c r="C37" s="61"/>
      <c r="D37" s="54" t="s">
        <v>45</v>
      </c>
      <c r="E37" s="55"/>
      <c r="F37" s="56" t="s">
        <v>5</v>
      </c>
      <c r="G37" s="56"/>
      <c r="H37" s="52">
        <v>42.93</v>
      </c>
      <c r="I37" s="53"/>
      <c r="J37" s="10" t="s">
        <v>18</v>
      </c>
      <c r="K37" s="11"/>
      <c r="L37" s="13" t="s">
        <v>64</v>
      </c>
      <c r="M37" s="14"/>
      <c r="N37" s="14"/>
      <c r="O37" s="15"/>
    </row>
    <row r="38" spans="1:17" ht="15" customHeight="1" x14ac:dyDescent="0.25">
      <c r="A38" s="16" t="s">
        <v>44</v>
      </c>
      <c r="B38" s="17"/>
      <c r="C38" s="17"/>
      <c r="D38" s="17"/>
      <c r="E38" s="17"/>
      <c r="F38" s="17"/>
      <c r="G38" s="18"/>
      <c r="H38" s="49">
        <f>H37</f>
        <v>42.93</v>
      </c>
      <c r="I38" s="50"/>
      <c r="J38" s="50"/>
      <c r="K38" s="50"/>
      <c r="L38" s="50"/>
      <c r="M38" s="50"/>
      <c r="N38" s="50"/>
      <c r="O38" s="51"/>
    </row>
    <row r="39" spans="1:17" ht="18" customHeight="1" x14ac:dyDescent="0.25">
      <c r="A39" s="7" t="s">
        <v>56</v>
      </c>
      <c r="B39" s="8"/>
      <c r="C39" s="9"/>
      <c r="D39" s="10"/>
      <c r="E39" s="11"/>
      <c r="F39" s="12" t="s">
        <v>10</v>
      </c>
      <c r="G39" s="12"/>
      <c r="H39" s="48">
        <v>43.8</v>
      </c>
      <c r="I39" s="48"/>
      <c r="J39" s="10" t="s">
        <v>18</v>
      </c>
      <c r="K39" s="11"/>
      <c r="L39" s="13" t="s">
        <v>64</v>
      </c>
      <c r="M39" s="14"/>
      <c r="N39" s="14"/>
      <c r="O39" s="15"/>
    </row>
    <row r="40" spans="1:17" ht="15" customHeight="1" x14ac:dyDescent="0.25">
      <c r="A40" s="16" t="s">
        <v>57</v>
      </c>
      <c r="B40" s="17"/>
      <c r="C40" s="17"/>
      <c r="D40" s="17"/>
      <c r="E40" s="17"/>
      <c r="F40" s="17"/>
      <c r="G40" s="17"/>
      <c r="H40" s="49">
        <f>H39</f>
        <v>43.8</v>
      </c>
      <c r="I40" s="50"/>
      <c r="J40" s="50"/>
      <c r="K40" s="50"/>
      <c r="L40" s="50"/>
      <c r="M40" s="50"/>
      <c r="N40" s="50"/>
      <c r="O40" s="51"/>
    </row>
    <row r="41" spans="1:17" ht="15" customHeight="1" x14ac:dyDescent="0.25">
      <c r="A41" s="7" t="s">
        <v>65</v>
      </c>
      <c r="B41" s="8"/>
      <c r="C41" s="9"/>
      <c r="D41" s="10">
        <v>59559512621</v>
      </c>
      <c r="E41" s="11"/>
      <c r="F41" s="12" t="s">
        <v>59</v>
      </c>
      <c r="G41" s="12"/>
      <c r="H41" s="48">
        <v>67.69</v>
      </c>
      <c r="I41" s="48"/>
      <c r="J41" s="10" t="s">
        <v>18</v>
      </c>
      <c r="K41" s="11"/>
      <c r="L41" s="13" t="s">
        <v>23</v>
      </c>
      <c r="M41" s="14"/>
      <c r="N41" s="14"/>
      <c r="O41" s="15"/>
    </row>
    <row r="42" spans="1:17" x14ac:dyDescent="0.25">
      <c r="A42" s="16" t="s">
        <v>55</v>
      </c>
      <c r="B42" s="17"/>
      <c r="C42" s="17"/>
      <c r="D42" s="17"/>
      <c r="E42" s="17"/>
      <c r="F42" s="17"/>
      <c r="G42" s="18"/>
      <c r="H42" s="19">
        <f>H41</f>
        <v>67.69</v>
      </c>
      <c r="I42" s="20"/>
      <c r="J42" s="20"/>
      <c r="K42" s="20"/>
      <c r="L42" s="20"/>
      <c r="M42" s="20"/>
      <c r="N42" s="20"/>
      <c r="O42" s="21"/>
    </row>
    <row r="43" spans="1:17" ht="15" customHeight="1" x14ac:dyDescent="0.25">
      <c r="A43" s="7" t="s">
        <v>66</v>
      </c>
      <c r="B43" s="8"/>
      <c r="C43" s="9"/>
      <c r="D43" s="10">
        <v>27939175714</v>
      </c>
      <c r="E43" s="11"/>
      <c r="F43" s="12" t="s">
        <v>67</v>
      </c>
      <c r="G43" s="12"/>
      <c r="H43" s="48">
        <v>63</v>
      </c>
      <c r="I43" s="48"/>
      <c r="J43" s="10" t="s">
        <v>18</v>
      </c>
      <c r="K43" s="11"/>
      <c r="L43" s="13" t="s">
        <v>39</v>
      </c>
      <c r="M43" s="14"/>
      <c r="N43" s="14"/>
      <c r="O43" s="15"/>
      <c r="Q43" s="2"/>
    </row>
    <row r="44" spans="1:17" x14ac:dyDescent="0.25">
      <c r="A44" s="16" t="s">
        <v>68</v>
      </c>
      <c r="B44" s="17"/>
      <c r="C44" s="17"/>
      <c r="D44" s="17"/>
      <c r="E44" s="17"/>
      <c r="F44" s="17"/>
      <c r="G44" s="17"/>
      <c r="H44" s="49">
        <f>H43</f>
        <v>63</v>
      </c>
      <c r="I44" s="50"/>
      <c r="J44" s="50"/>
      <c r="K44" s="50"/>
      <c r="L44" s="50"/>
      <c r="M44" s="50"/>
      <c r="N44" s="50"/>
      <c r="O44" s="51"/>
    </row>
    <row r="45" spans="1:17" ht="15" customHeight="1" x14ac:dyDescent="0.25">
      <c r="A45" s="7" t="s">
        <v>73</v>
      </c>
      <c r="B45" s="8"/>
      <c r="C45" s="9"/>
      <c r="D45" s="10">
        <v>15471608712</v>
      </c>
      <c r="E45" s="11"/>
      <c r="F45" s="12" t="s">
        <v>6</v>
      </c>
      <c r="G45" s="12"/>
      <c r="H45" s="48">
        <v>55</v>
      </c>
      <c r="I45" s="48"/>
      <c r="J45" s="10" t="s">
        <v>18</v>
      </c>
      <c r="K45" s="11"/>
      <c r="L45" s="13" t="s">
        <v>23</v>
      </c>
      <c r="M45" s="14"/>
      <c r="N45" s="14"/>
      <c r="O45" s="15"/>
    </row>
    <row r="46" spans="1:17" ht="15" customHeight="1" x14ac:dyDescent="0.25">
      <c r="A46" s="16" t="s">
        <v>58</v>
      </c>
      <c r="B46" s="17"/>
      <c r="C46" s="17"/>
      <c r="D46" s="17"/>
      <c r="E46" s="17"/>
      <c r="F46" s="17"/>
      <c r="G46" s="18"/>
      <c r="H46" s="19">
        <f>H45</f>
        <v>55</v>
      </c>
      <c r="I46" s="20"/>
      <c r="J46" s="20"/>
      <c r="K46" s="20"/>
      <c r="L46" s="20"/>
      <c r="M46" s="20"/>
      <c r="N46" s="20"/>
      <c r="O46" s="21"/>
    </row>
    <row r="47" spans="1:17" ht="15" customHeight="1" x14ac:dyDescent="0.25">
      <c r="A47" s="7" t="s">
        <v>41</v>
      </c>
      <c r="B47" s="8"/>
      <c r="C47" s="9"/>
      <c r="D47" s="10">
        <v>66697874792</v>
      </c>
      <c r="E47" s="11"/>
      <c r="F47" s="12" t="s">
        <v>10</v>
      </c>
      <c r="G47" s="12"/>
      <c r="H47" s="48">
        <v>99.53</v>
      </c>
      <c r="I47" s="48"/>
      <c r="J47" s="10" t="s">
        <v>18</v>
      </c>
      <c r="K47" s="11"/>
      <c r="L47" s="13" t="s">
        <v>23</v>
      </c>
      <c r="M47" s="14"/>
      <c r="N47" s="14"/>
      <c r="O47" s="15"/>
    </row>
    <row r="48" spans="1:17" ht="15" customHeight="1" x14ac:dyDescent="0.25">
      <c r="A48" s="16" t="s">
        <v>58</v>
      </c>
      <c r="B48" s="17"/>
      <c r="C48" s="17"/>
      <c r="D48" s="17"/>
      <c r="E48" s="17"/>
      <c r="F48" s="17"/>
      <c r="G48" s="18"/>
      <c r="H48" s="19">
        <f>H47</f>
        <v>99.53</v>
      </c>
      <c r="I48" s="20"/>
      <c r="J48" s="20"/>
      <c r="K48" s="20"/>
      <c r="L48" s="20"/>
      <c r="M48" s="20"/>
      <c r="N48" s="20"/>
      <c r="O48" s="21"/>
    </row>
    <row r="49" spans="1:15" ht="15" customHeight="1" x14ac:dyDescent="0.25">
      <c r="A49" s="7" t="s">
        <v>70</v>
      </c>
      <c r="B49" s="8"/>
      <c r="C49" s="9"/>
      <c r="D49" s="10">
        <v>37927948281</v>
      </c>
      <c r="E49" s="11"/>
      <c r="F49" s="12" t="s">
        <v>6</v>
      </c>
      <c r="G49" s="12"/>
      <c r="H49" s="48">
        <v>295</v>
      </c>
      <c r="I49" s="48"/>
      <c r="J49" s="10" t="s">
        <v>20</v>
      </c>
      <c r="K49" s="11"/>
      <c r="L49" s="13" t="s">
        <v>39</v>
      </c>
      <c r="M49" s="14"/>
      <c r="N49" s="14"/>
      <c r="O49" s="15"/>
    </row>
    <row r="50" spans="1:15" ht="15" customHeight="1" x14ac:dyDescent="0.25">
      <c r="A50" s="16" t="s">
        <v>71</v>
      </c>
      <c r="B50" s="17"/>
      <c r="C50" s="17"/>
      <c r="D50" s="17"/>
      <c r="E50" s="17"/>
      <c r="F50" s="17"/>
      <c r="G50" s="18"/>
      <c r="H50" s="19">
        <f>H49</f>
        <v>295</v>
      </c>
      <c r="I50" s="20"/>
      <c r="J50" s="20"/>
      <c r="K50" s="20"/>
      <c r="L50" s="20"/>
      <c r="M50" s="20"/>
      <c r="N50" s="20"/>
      <c r="O50" s="21"/>
    </row>
    <row r="51" spans="1:15" ht="15" customHeight="1" x14ac:dyDescent="0.25">
      <c r="A51" s="7" t="s">
        <v>69</v>
      </c>
      <c r="B51" s="8"/>
      <c r="C51" s="9"/>
      <c r="D51" s="10"/>
      <c r="E51" s="11"/>
      <c r="F51" s="12" t="s">
        <v>5</v>
      </c>
      <c r="G51" s="12"/>
      <c r="H51" s="48">
        <v>965.39</v>
      </c>
      <c r="I51" s="48"/>
      <c r="J51" s="10" t="s">
        <v>20</v>
      </c>
      <c r="K51" s="11"/>
      <c r="L51" s="13" t="s">
        <v>39</v>
      </c>
      <c r="M51" s="14"/>
      <c r="N51" s="14"/>
      <c r="O51" s="15"/>
    </row>
    <row r="52" spans="1:15" ht="15" customHeight="1" x14ac:dyDescent="0.25">
      <c r="A52" s="16" t="s">
        <v>72</v>
      </c>
      <c r="B52" s="17"/>
      <c r="C52" s="17"/>
      <c r="D52" s="17"/>
      <c r="E52" s="17"/>
      <c r="F52" s="17"/>
      <c r="G52" s="18"/>
      <c r="H52" s="49">
        <f>H51</f>
        <v>965.39</v>
      </c>
      <c r="I52" s="50"/>
      <c r="J52" s="50"/>
      <c r="K52" s="50"/>
      <c r="L52" s="50"/>
      <c r="M52" s="50"/>
      <c r="N52" s="50"/>
      <c r="O52" s="51"/>
    </row>
    <row r="53" spans="1:15" x14ac:dyDescent="0.25">
      <c r="A53" s="7" t="s">
        <v>7</v>
      </c>
      <c r="B53" s="8"/>
      <c r="C53" s="9"/>
      <c r="D53" s="10">
        <v>44254682177</v>
      </c>
      <c r="E53" s="11"/>
      <c r="F53" s="12" t="s">
        <v>5</v>
      </c>
      <c r="G53" s="12"/>
      <c r="H53" s="48">
        <v>2208</v>
      </c>
      <c r="I53" s="48"/>
      <c r="J53" s="10" t="s">
        <v>8</v>
      </c>
      <c r="K53" s="11"/>
      <c r="L53" s="13" t="s">
        <v>25</v>
      </c>
      <c r="M53" s="14"/>
      <c r="N53" s="14"/>
      <c r="O53" s="15"/>
    </row>
    <row r="54" spans="1:15" ht="15" customHeight="1" x14ac:dyDescent="0.25">
      <c r="A54" s="16" t="s">
        <v>34</v>
      </c>
      <c r="B54" s="17"/>
      <c r="C54" s="17"/>
      <c r="D54" s="17"/>
      <c r="E54" s="17"/>
      <c r="F54" s="17"/>
      <c r="G54" s="18"/>
      <c r="H54" s="19">
        <f>H53</f>
        <v>2208</v>
      </c>
      <c r="I54" s="20"/>
      <c r="J54" s="20"/>
      <c r="K54" s="20"/>
      <c r="L54" s="20"/>
      <c r="M54" s="20"/>
      <c r="N54" s="20"/>
      <c r="O54" s="21"/>
    </row>
    <row r="55" spans="1:15" ht="21.75" thickBot="1" x14ac:dyDescent="0.4">
      <c r="A55" s="84" t="s">
        <v>61</v>
      </c>
      <c r="B55" s="85"/>
      <c r="C55" s="85"/>
      <c r="D55" s="85"/>
      <c r="E55" s="85"/>
      <c r="F55" s="85"/>
      <c r="G55" s="86"/>
      <c r="H55" s="87">
        <f>H38+H36+H34+H32+H28+H25+H18+H15+H10+H8+H54+H42+H40+H44+H50+H52+H46+H48</f>
        <v>116688.44</v>
      </c>
      <c r="I55" s="88"/>
      <c r="J55" s="88"/>
      <c r="K55" s="88"/>
      <c r="L55" s="88"/>
      <c r="M55" s="88"/>
      <c r="N55" s="88"/>
      <c r="O55" s="89"/>
    </row>
    <row r="56" spans="1:15" x14ac:dyDescent="0.25">
      <c r="L56" s="1"/>
      <c r="M56" s="1"/>
      <c r="N56" s="1"/>
      <c r="O56" s="1"/>
    </row>
  </sheetData>
  <mergeCells count="219">
    <mergeCell ref="A54:G54"/>
    <mergeCell ref="H54:O54"/>
    <mergeCell ref="A55:G55"/>
    <mergeCell ref="H55:O55"/>
    <mergeCell ref="A50:G50"/>
    <mergeCell ref="H50:O50"/>
    <mergeCell ref="A53:C53"/>
    <mergeCell ref="D53:E53"/>
    <mergeCell ref="F53:G53"/>
    <mergeCell ref="H53:I53"/>
    <mergeCell ref="J53:K53"/>
    <mergeCell ref="L53:O53"/>
    <mergeCell ref="H52:O52"/>
    <mergeCell ref="A52:G52"/>
    <mergeCell ref="A49:C49"/>
    <mergeCell ref="D49:E49"/>
    <mergeCell ref="F49:G49"/>
    <mergeCell ref="H49:I49"/>
    <mergeCell ref="J49:K49"/>
    <mergeCell ref="L49:O49"/>
    <mergeCell ref="A51:C51"/>
    <mergeCell ref="D51:E51"/>
    <mergeCell ref="F51:G51"/>
    <mergeCell ref="H51:I51"/>
    <mergeCell ref="J51:K51"/>
    <mergeCell ref="L51:O51"/>
    <mergeCell ref="A47:C47"/>
    <mergeCell ref="D47:E47"/>
    <mergeCell ref="F47:G47"/>
    <mergeCell ref="H47:I47"/>
    <mergeCell ref="J47:K47"/>
    <mergeCell ref="L47:O47"/>
    <mergeCell ref="A48:G48"/>
    <mergeCell ref="H48:O48"/>
    <mergeCell ref="A44:G44"/>
    <mergeCell ref="H44:O44"/>
    <mergeCell ref="A42:G42"/>
    <mergeCell ref="H42:O42"/>
    <mergeCell ref="A43:C43"/>
    <mergeCell ref="D43:E43"/>
    <mergeCell ref="F43:G43"/>
    <mergeCell ref="H43:I43"/>
    <mergeCell ref="J43:K43"/>
    <mergeCell ref="L43:O43"/>
    <mergeCell ref="A40:G40"/>
    <mergeCell ref="H40:O40"/>
    <mergeCell ref="A41:C41"/>
    <mergeCell ref="D41:E41"/>
    <mergeCell ref="F41:G41"/>
    <mergeCell ref="H41:I41"/>
    <mergeCell ref="J41:K41"/>
    <mergeCell ref="L41:O41"/>
    <mergeCell ref="A38:G38"/>
    <mergeCell ref="H38:O38"/>
    <mergeCell ref="A39:C39"/>
    <mergeCell ref="D39:E39"/>
    <mergeCell ref="F39:G39"/>
    <mergeCell ref="H39:I39"/>
    <mergeCell ref="J39:K39"/>
    <mergeCell ref="L39:O39"/>
    <mergeCell ref="A36:G36"/>
    <mergeCell ref="H36:O36"/>
    <mergeCell ref="A37:C37"/>
    <mergeCell ref="D37:E37"/>
    <mergeCell ref="F37:G37"/>
    <mergeCell ref="H37:I37"/>
    <mergeCell ref="J37:K37"/>
    <mergeCell ref="L37:O37"/>
    <mergeCell ref="A35:C35"/>
    <mergeCell ref="D35:E35"/>
    <mergeCell ref="F35:G35"/>
    <mergeCell ref="H35:I35"/>
    <mergeCell ref="J35:K35"/>
    <mergeCell ref="L35:O35"/>
    <mergeCell ref="A34:G34"/>
    <mergeCell ref="H34:O34"/>
    <mergeCell ref="A32:G32"/>
    <mergeCell ref="H32:O32"/>
    <mergeCell ref="A33:C33"/>
    <mergeCell ref="D33:E33"/>
    <mergeCell ref="F33:G33"/>
    <mergeCell ref="H33:I33"/>
    <mergeCell ref="J33:K33"/>
    <mergeCell ref="L33:O33"/>
    <mergeCell ref="A28:G28"/>
    <mergeCell ref="H28:O28"/>
    <mergeCell ref="H29:I29"/>
    <mergeCell ref="J29:K29"/>
    <mergeCell ref="L29:O29"/>
    <mergeCell ref="F29:G31"/>
    <mergeCell ref="D29:E31"/>
    <mergeCell ref="A29:C31"/>
    <mergeCell ref="H31:I31"/>
    <mergeCell ref="H30:I30"/>
    <mergeCell ref="J30:K30"/>
    <mergeCell ref="L30:O30"/>
    <mergeCell ref="J31:K31"/>
    <mergeCell ref="A27:C27"/>
    <mergeCell ref="D27:E27"/>
    <mergeCell ref="F27:G27"/>
    <mergeCell ref="H27:I27"/>
    <mergeCell ref="J27:K27"/>
    <mergeCell ref="L27:O27"/>
    <mergeCell ref="A26:C26"/>
    <mergeCell ref="D26:E26"/>
    <mergeCell ref="F26:G26"/>
    <mergeCell ref="H26:I26"/>
    <mergeCell ref="J26:K26"/>
    <mergeCell ref="L26:O26"/>
    <mergeCell ref="A25:G25"/>
    <mergeCell ref="H25:O25"/>
    <mergeCell ref="A24:C24"/>
    <mergeCell ref="D24:E24"/>
    <mergeCell ref="F24:G24"/>
    <mergeCell ref="H24:I24"/>
    <mergeCell ref="J24:K24"/>
    <mergeCell ref="L24:O24"/>
    <mergeCell ref="A23:C23"/>
    <mergeCell ref="D23:E23"/>
    <mergeCell ref="F23:G23"/>
    <mergeCell ref="H23:I23"/>
    <mergeCell ref="J23:K23"/>
    <mergeCell ref="L23:O23"/>
    <mergeCell ref="A22:C22"/>
    <mergeCell ref="D22:E22"/>
    <mergeCell ref="F22:G22"/>
    <mergeCell ref="H22:I22"/>
    <mergeCell ref="J22:K22"/>
    <mergeCell ref="L22:O22"/>
    <mergeCell ref="A21:C21"/>
    <mergeCell ref="D21:E21"/>
    <mergeCell ref="F21:G21"/>
    <mergeCell ref="H21:I21"/>
    <mergeCell ref="J21:K21"/>
    <mergeCell ref="L21:O21"/>
    <mergeCell ref="A20:C20"/>
    <mergeCell ref="D20:E20"/>
    <mergeCell ref="F20:G20"/>
    <mergeCell ref="H20:I20"/>
    <mergeCell ref="J20:K20"/>
    <mergeCell ref="L20:O20"/>
    <mergeCell ref="A18:G18"/>
    <mergeCell ref="H18:O18"/>
    <mergeCell ref="A19:C19"/>
    <mergeCell ref="D19:E19"/>
    <mergeCell ref="F19:G19"/>
    <mergeCell ref="H19:I19"/>
    <mergeCell ref="J19:K19"/>
    <mergeCell ref="L19:O19"/>
    <mergeCell ref="A17:C17"/>
    <mergeCell ref="D17:E17"/>
    <mergeCell ref="F17:G17"/>
    <mergeCell ref="H17:I17"/>
    <mergeCell ref="J17:K17"/>
    <mergeCell ref="L17:O17"/>
    <mergeCell ref="A15:G15"/>
    <mergeCell ref="H15:O15"/>
    <mergeCell ref="A16:C16"/>
    <mergeCell ref="D16:E16"/>
    <mergeCell ref="F16:G16"/>
    <mergeCell ref="H16:I16"/>
    <mergeCell ref="J16:K16"/>
    <mergeCell ref="L16:O16"/>
    <mergeCell ref="A14:C14"/>
    <mergeCell ref="D14:E14"/>
    <mergeCell ref="F14:G14"/>
    <mergeCell ref="H14:I14"/>
    <mergeCell ref="J14:K14"/>
    <mergeCell ref="L14:O14"/>
    <mergeCell ref="A13:C13"/>
    <mergeCell ref="D13:E13"/>
    <mergeCell ref="F13:G13"/>
    <mergeCell ref="H13:I13"/>
    <mergeCell ref="J13:K13"/>
    <mergeCell ref="L13:O13"/>
    <mergeCell ref="A12:C12"/>
    <mergeCell ref="D12:E12"/>
    <mergeCell ref="F12:G12"/>
    <mergeCell ref="H12:I12"/>
    <mergeCell ref="J12:K12"/>
    <mergeCell ref="L12:O12"/>
    <mergeCell ref="A11:C11"/>
    <mergeCell ref="D11:E11"/>
    <mergeCell ref="F11:G11"/>
    <mergeCell ref="H11:I11"/>
    <mergeCell ref="J11:K11"/>
    <mergeCell ref="L11:O11"/>
    <mergeCell ref="A10:G10"/>
    <mergeCell ref="H10:O10"/>
    <mergeCell ref="A9:C9"/>
    <mergeCell ref="D9:E9"/>
    <mergeCell ref="F9:G9"/>
    <mergeCell ref="H9:I9"/>
    <mergeCell ref="J9:K9"/>
    <mergeCell ref="L9:O9"/>
    <mergeCell ref="A8:G8"/>
    <mergeCell ref="H8:O8"/>
    <mergeCell ref="A7:C7"/>
    <mergeCell ref="D7:E7"/>
    <mergeCell ref="F7:G7"/>
    <mergeCell ref="H7:I7"/>
    <mergeCell ref="J7:K7"/>
    <mergeCell ref="L7:O7"/>
    <mergeCell ref="A45:C45"/>
    <mergeCell ref="D45:E45"/>
    <mergeCell ref="F45:G45"/>
    <mergeCell ref="H45:I45"/>
    <mergeCell ref="J45:K45"/>
    <mergeCell ref="L45:O45"/>
    <mergeCell ref="A46:G46"/>
    <mergeCell ref="H46:O46"/>
    <mergeCell ref="A1:O1"/>
    <mergeCell ref="A2:O3"/>
    <mergeCell ref="A4:C6"/>
    <mergeCell ref="D4:E6"/>
    <mergeCell ref="F4:G6"/>
    <mergeCell ref="H4:I6"/>
    <mergeCell ref="J4:K6"/>
    <mergeCell ref="L4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LISTOPAD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skole</cp:lastModifiedBy>
  <dcterms:created xsi:type="dcterms:W3CDTF">2024-02-06T13:45:02Z</dcterms:created>
  <dcterms:modified xsi:type="dcterms:W3CDTF">2024-11-05T13:31:58Z</dcterms:modified>
</cp:coreProperties>
</file>